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"/>
    </mc:Choice>
  </mc:AlternateContent>
  <bookViews>
    <workbookView xWindow="0" yWindow="0" windowWidth="19200" windowHeight="11745" activeTab="1"/>
  </bookViews>
  <sheets>
    <sheet name="Cég" sheetId="1" r:id="rId1"/>
    <sheet name="Bérkalkulátor" sheetId="4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4" l="1"/>
  <c r="B14" i="4"/>
  <c r="B15" i="4"/>
  <c r="B16" i="4"/>
  <c r="B17" i="4"/>
  <c r="B18" i="4"/>
  <c r="R32" i="1" l="1"/>
  <c r="S32" i="1"/>
  <c r="T32" i="1"/>
  <c r="U32" i="1"/>
  <c r="V32" i="1"/>
  <c r="W32" i="1"/>
  <c r="X32" i="1"/>
  <c r="Y32" i="1"/>
  <c r="Z32" i="1"/>
  <c r="AA32" i="1"/>
  <c r="AB32" i="1"/>
  <c r="R31" i="1"/>
  <c r="S31" i="1"/>
  <c r="T31" i="1"/>
  <c r="U31" i="1"/>
  <c r="V31" i="1"/>
  <c r="W31" i="1"/>
  <c r="X31" i="1"/>
  <c r="Y31" i="1"/>
  <c r="Z31" i="1"/>
  <c r="AA31" i="1"/>
  <c r="AB31" i="1"/>
  <c r="R30" i="1"/>
  <c r="S30" i="1"/>
  <c r="T30" i="1"/>
  <c r="U30" i="1"/>
  <c r="V30" i="1"/>
  <c r="W30" i="1"/>
  <c r="X30" i="1"/>
  <c r="Y30" i="1"/>
  <c r="Z30" i="1"/>
  <c r="AA30" i="1"/>
  <c r="AB30" i="1"/>
  <c r="R29" i="1"/>
  <c r="S29" i="1"/>
  <c r="T29" i="1"/>
  <c r="U29" i="1"/>
  <c r="V29" i="1"/>
  <c r="W29" i="1"/>
  <c r="X29" i="1"/>
  <c r="Y29" i="1"/>
  <c r="Z29" i="1"/>
  <c r="AA29" i="1"/>
  <c r="AB29" i="1"/>
  <c r="R28" i="1"/>
  <c r="S28" i="1"/>
  <c r="T28" i="1"/>
  <c r="U28" i="1"/>
  <c r="V28" i="1"/>
  <c r="W28" i="1"/>
  <c r="X28" i="1"/>
  <c r="Y28" i="1"/>
  <c r="Z28" i="1"/>
  <c r="AA28" i="1"/>
  <c r="AB28" i="1"/>
  <c r="R27" i="1"/>
  <c r="S27" i="1"/>
  <c r="T27" i="1"/>
  <c r="U27" i="1"/>
  <c r="V27" i="1"/>
  <c r="W27" i="1"/>
  <c r="X27" i="1"/>
  <c r="Y27" i="1"/>
  <c r="Z27" i="1"/>
  <c r="AA27" i="1"/>
  <c r="AB27" i="1"/>
  <c r="R26" i="1"/>
  <c r="S26" i="1"/>
  <c r="T26" i="1"/>
  <c r="U26" i="1"/>
  <c r="V26" i="1"/>
  <c r="W26" i="1"/>
  <c r="X26" i="1"/>
  <c r="Y26" i="1"/>
  <c r="Z26" i="1"/>
  <c r="AA26" i="1"/>
  <c r="AB26" i="1"/>
  <c r="R25" i="1"/>
  <c r="S25" i="1"/>
  <c r="T25" i="1"/>
  <c r="U25" i="1"/>
  <c r="V25" i="1"/>
  <c r="W25" i="1"/>
  <c r="X25" i="1"/>
  <c r="Y25" i="1"/>
  <c r="Z25" i="1"/>
  <c r="AA25" i="1"/>
  <c r="AB25" i="1"/>
  <c r="R24" i="1"/>
  <c r="S24" i="1"/>
  <c r="T24" i="1"/>
  <c r="U24" i="1"/>
  <c r="V24" i="1"/>
  <c r="W24" i="1"/>
  <c r="X24" i="1"/>
  <c r="Y24" i="1"/>
  <c r="Z24" i="1"/>
  <c r="AA24" i="1"/>
  <c r="AB24" i="1"/>
  <c r="R23" i="1"/>
  <c r="S23" i="1"/>
  <c r="T23" i="1"/>
  <c r="U23" i="1"/>
  <c r="V23" i="1"/>
  <c r="W23" i="1"/>
  <c r="X23" i="1"/>
  <c r="Y23" i="1"/>
  <c r="Z23" i="1"/>
  <c r="AA23" i="1"/>
  <c r="AB23" i="1"/>
  <c r="R22" i="1"/>
  <c r="S22" i="1"/>
  <c r="T22" i="1"/>
  <c r="U22" i="1"/>
  <c r="V22" i="1"/>
  <c r="W22" i="1"/>
  <c r="X22" i="1"/>
  <c r="Y22" i="1"/>
  <c r="Z22" i="1"/>
  <c r="AA22" i="1"/>
  <c r="AB22" i="1"/>
  <c r="R21" i="1"/>
  <c r="S21" i="1"/>
  <c r="T21" i="1"/>
  <c r="U21" i="1"/>
  <c r="V21" i="1"/>
  <c r="W21" i="1"/>
  <c r="X21" i="1"/>
  <c r="Y21" i="1"/>
  <c r="Z21" i="1"/>
  <c r="AA21" i="1"/>
  <c r="AB21" i="1"/>
  <c r="R20" i="1"/>
  <c r="S20" i="1"/>
  <c r="T20" i="1"/>
  <c r="U20" i="1"/>
  <c r="V20" i="1"/>
  <c r="W20" i="1"/>
  <c r="X20" i="1"/>
  <c r="Y20" i="1"/>
  <c r="Z20" i="1"/>
  <c r="AA20" i="1"/>
  <c r="AB20" i="1"/>
  <c r="R19" i="1"/>
  <c r="S19" i="1"/>
  <c r="T19" i="1"/>
  <c r="U19" i="1"/>
  <c r="V19" i="1"/>
  <c r="W19" i="1"/>
  <c r="X19" i="1"/>
  <c r="Y19" i="1"/>
  <c r="Z19" i="1"/>
  <c r="AA19" i="1"/>
  <c r="AB19" i="1"/>
  <c r="R18" i="1"/>
  <c r="S18" i="1"/>
  <c r="T18" i="1"/>
  <c r="U18" i="1"/>
  <c r="V18" i="1"/>
  <c r="W18" i="1"/>
  <c r="X18" i="1"/>
  <c r="Y18" i="1"/>
  <c r="Z18" i="1"/>
  <c r="AA18" i="1"/>
  <c r="AB18" i="1"/>
  <c r="R17" i="1"/>
  <c r="S17" i="1"/>
  <c r="T17" i="1"/>
  <c r="U17" i="1"/>
  <c r="V17" i="1"/>
  <c r="W17" i="1"/>
  <c r="X17" i="1"/>
  <c r="Y17" i="1"/>
  <c r="Z17" i="1"/>
  <c r="AA17" i="1"/>
  <c r="AB17" i="1"/>
  <c r="R16" i="1"/>
  <c r="S16" i="1"/>
  <c r="T16" i="1"/>
  <c r="U16" i="1"/>
  <c r="V16" i="1"/>
  <c r="W16" i="1"/>
  <c r="X16" i="1"/>
  <c r="Y16" i="1"/>
  <c r="Z16" i="1"/>
  <c r="AA16" i="1"/>
  <c r="AB16" i="1"/>
  <c r="R15" i="1"/>
  <c r="S15" i="1"/>
  <c r="T15" i="1"/>
  <c r="U15" i="1"/>
  <c r="V15" i="1"/>
  <c r="W15" i="1"/>
  <c r="X15" i="1"/>
  <c r="Y15" i="1"/>
  <c r="Z15" i="1"/>
  <c r="AA15" i="1"/>
  <c r="AB15" i="1"/>
  <c r="R14" i="1"/>
  <c r="S14" i="1"/>
  <c r="T14" i="1"/>
  <c r="U14" i="1"/>
  <c r="V14" i="1"/>
  <c r="W14" i="1"/>
  <c r="X14" i="1"/>
  <c r="Y14" i="1"/>
  <c r="Z14" i="1"/>
  <c r="AA14" i="1"/>
  <c r="AB14" i="1"/>
  <c r="R13" i="1"/>
  <c r="S13" i="1"/>
  <c r="T13" i="1"/>
  <c r="U13" i="1"/>
  <c r="V13" i="1"/>
  <c r="W13" i="1"/>
  <c r="X13" i="1"/>
  <c r="Y13" i="1"/>
  <c r="Z13" i="1"/>
  <c r="AA13" i="1"/>
  <c r="AB13" i="1"/>
  <c r="R12" i="1"/>
  <c r="S12" i="1"/>
  <c r="T12" i="1"/>
  <c r="U12" i="1"/>
  <c r="V12" i="1"/>
  <c r="W12" i="1"/>
  <c r="X12" i="1"/>
  <c r="Y12" i="1"/>
  <c r="Z12" i="1"/>
  <c r="AA12" i="1"/>
  <c r="AB12" i="1"/>
  <c r="R11" i="1"/>
  <c r="S11" i="1"/>
  <c r="T11" i="1"/>
  <c r="U11" i="1"/>
  <c r="V11" i="1"/>
  <c r="W11" i="1"/>
  <c r="X11" i="1"/>
  <c r="Y11" i="1"/>
  <c r="Z11" i="1"/>
  <c r="AA11" i="1"/>
  <c r="AB11" i="1"/>
  <c r="R10" i="1"/>
  <c r="S10" i="1"/>
  <c r="T10" i="1"/>
  <c r="U10" i="1"/>
  <c r="V10" i="1"/>
  <c r="W10" i="1"/>
  <c r="X10" i="1"/>
  <c r="Y10" i="1"/>
  <c r="Z10" i="1"/>
  <c r="AA10" i="1"/>
  <c r="AB10" i="1"/>
  <c r="R9" i="1"/>
  <c r="S9" i="1"/>
  <c r="T9" i="1"/>
  <c r="U9" i="1"/>
  <c r="V9" i="1"/>
  <c r="W9" i="1"/>
  <c r="X9" i="1"/>
  <c r="Y9" i="1"/>
  <c r="Z9" i="1"/>
  <c r="AA9" i="1"/>
  <c r="AB9" i="1"/>
  <c r="R8" i="1"/>
  <c r="S8" i="1"/>
  <c r="T8" i="1"/>
  <c r="U8" i="1"/>
  <c r="V8" i="1"/>
  <c r="W8" i="1"/>
  <c r="X8" i="1"/>
  <c r="Y8" i="1"/>
  <c r="Z8" i="1"/>
  <c r="AA8" i="1"/>
  <c r="AB8" i="1"/>
  <c r="R7" i="1"/>
  <c r="S7" i="1"/>
  <c r="T7" i="1"/>
  <c r="U7" i="1"/>
  <c r="V7" i="1"/>
  <c r="W7" i="1"/>
  <c r="X7" i="1"/>
  <c r="Y7" i="1"/>
  <c r="Z7" i="1"/>
  <c r="AA7" i="1"/>
  <c r="AB7" i="1"/>
  <c r="R6" i="1"/>
  <c r="S6" i="1"/>
  <c r="T6" i="1"/>
  <c r="U6" i="1"/>
  <c r="V6" i="1"/>
  <c r="W6" i="1"/>
  <c r="X6" i="1"/>
  <c r="Y6" i="1"/>
  <c r="Z6" i="1"/>
  <c r="AA6" i="1"/>
  <c r="AB6" i="1"/>
  <c r="R5" i="1"/>
  <c r="S5" i="1"/>
  <c r="T5" i="1"/>
  <c r="U5" i="1"/>
  <c r="V5" i="1"/>
  <c r="W5" i="1"/>
  <c r="X5" i="1"/>
  <c r="Y5" i="1"/>
  <c r="Z5" i="1"/>
  <c r="AA5" i="1"/>
  <c r="AB5" i="1"/>
  <c r="R4" i="1"/>
  <c r="S4" i="1"/>
  <c r="T4" i="1"/>
  <c r="U4" i="1"/>
  <c r="V4" i="1"/>
  <c r="W4" i="1"/>
  <c r="X4" i="1"/>
  <c r="Y4" i="1"/>
  <c r="Z4" i="1"/>
  <c r="AA4" i="1"/>
  <c r="AB4" i="1"/>
  <c r="R3" i="1"/>
  <c r="S3" i="1"/>
  <c r="T3" i="1"/>
  <c r="U3" i="1"/>
  <c r="V3" i="1"/>
  <c r="W3" i="1"/>
  <c r="X3" i="1"/>
  <c r="Y3" i="1"/>
  <c r="Z3" i="1"/>
  <c r="AA3" i="1"/>
  <c r="AB3" i="1"/>
  <c r="Q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R2" i="1"/>
  <c r="S2" i="1"/>
  <c r="T2" i="1"/>
  <c r="U2" i="1"/>
  <c r="V2" i="1"/>
  <c r="W2" i="1"/>
  <c r="X2" i="1"/>
  <c r="Y2" i="1"/>
  <c r="Z2" i="1"/>
  <c r="AA2" i="1"/>
  <c r="AB2" i="1"/>
  <c r="Q2" i="1"/>
  <c r="C39" i="1" l="1"/>
  <c r="D39" i="1"/>
  <c r="E39" i="1"/>
  <c r="F39" i="1"/>
  <c r="G39" i="1"/>
  <c r="H39" i="1"/>
  <c r="I39" i="1"/>
  <c r="J39" i="1"/>
  <c r="K39" i="1"/>
  <c r="L39" i="1"/>
  <c r="M39" i="1"/>
  <c r="B39" i="1"/>
  <c r="D44" i="1"/>
  <c r="D3" i="4"/>
  <c r="D6" i="4"/>
  <c r="D5" i="4"/>
  <c r="D4" i="4"/>
  <c r="B33" i="1"/>
  <c r="C36" i="1"/>
  <c r="D36" i="1"/>
  <c r="E36" i="1"/>
  <c r="F36" i="1"/>
  <c r="G36" i="1"/>
  <c r="H36" i="1"/>
  <c r="I36" i="1"/>
  <c r="J36" i="1"/>
  <c r="K36" i="1"/>
  <c r="L36" i="1"/>
  <c r="M36" i="1"/>
  <c r="B36" i="1"/>
  <c r="B45" i="1"/>
  <c r="C35" i="1"/>
  <c r="D35" i="1"/>
  <c r="E35" i="1"/>
  <c r="F35" i="1"/>
  <c r="G35" i="1"/>
  <c r="H35" i="1"/>
  <c r="I35" i="1"/>
  <c r="J35" i="1"/>
  <c r="K35" i="1"/>
  <c r="L35" i="1"/>
  <c r="M35" i="1"/>
  <c r="B35" i="1"/>
  <c r="B12" i="4" l="1"/>
  <c r="Q33" i="1" l="1"/>
  <c r="B34" i="1" s="1"/>
  <c r="B37" i="1" s="1"/>
  <c r="T33" i="1"/>
  <c r="V33" i="1"/>
  <c r="G34" i="1" s="1"/>
  <c r="Y33" i="1"/>
  <c r="J34" i="1" s="1"/>
  <c r="Z33" i="1"/>
  <c r="K34" i="1" s="1"/>
  <c r="AA33" i="1"/>
  <c r="L34" i="1" s="1"/>
  <c r="AB33" i="1"/>
  <c r="R33" i="1"/>
  <c r="L37" i="1" l="1"/>
  <c r="L38" i="1"/>
  <c r="J37" i="1"/>
  <c r="J38" i="1"/>
  <c r="K37" i="1"/>
  <c r="K38" i="1"/>
  <c r="G37" i="1"/>
  <c r="G38" i="1"/>
  <c r="B38" i="1"/>
  <c r="X33" i="1"/>
  <c r="I34" i="1" s="1"/>
  <c r="W33" i="1"/>
  <c r="H34" i="1" s="1"/>
  <c r="U33" i="1"/>
  <c r="F34" i="1" s="1"/>
  <c r="S33" i="1"/>
  <c r="H37" i="1" l="1"/>
  <c r="H38" i="1"/>
  <c r="F37" i="1"/>
  <c r="F38" i="1"/>
  <c r="I37" i="1"/>
  <c r="I38" i="1"/>
  <c r="B43" i="1"/>
  <c r="B46" i="1" s="1"/>
  <c r="M33" i="1"/>
  <c r="L33" i="1"/>
  <c r="K33" i="1"/>
  <c r="J33" i="1"/>
  <c r="I33" i="1"/>
  <c r="H33" i="1"/>
  <c r="G33" i="1"/>
  <c r="F33" i="1"/>
  <c r="E33" i="1"/>
  <c r="D33" i="1"/>
  <c r="D34" i="1" s="1"/>
  <c r="D37" i="1" s="1"/>
  <c r="C33" i="1"/>
  <c r="D38" i="1" l="1"/>
  <c r="M34" i="1"/>
  <c r="M37" i="1" s="1"/>
  <c r="E34" i="1"/>
  <c r="E37" i="1" s="1"/>
  <c r="C34" i="1"/>
  <c r="C37" i="1" s="1"/>
  <c r="B42" i="1"/>
  <c r="M38" i="1" l="1"/>
  <c r="E38" i="1"/>
  <c r="C38" i="1"/>
</calcChain>
</file>

<file path=xl/sharedStrings.xml><?xml version="1.0" encoding="utf-8"?>
<sst xmlns="http://schemas.openxmlformats.org/spreadsheetml/2006/main" count="110" uniqueCount="60">
  <si>
    <t>Január</t>
  </si>
  <si>
    <t>Február</t>
  </si>
  <si>
    <t>Március</t>
  </si>
  <si>
    <t>Április</t>
  </si>
  <si>
    <t>Május</t>
  </si>
  <si>
    <t>Junius</t>
  </si>
  <si>
    <t>Julius</t>
  </si>
  <si>
    <t>Agusztus</t>
  </si>
  <si>
    <t>Szeptember</t>
  </si>
  <si>
    <t>Oktober</t>
  </si>
  <si>
    <t>November</t>
  </si>
  <si>
    <t>December</t>
  </si>
  <si>
    <t>4 Hónapos idöbank</t>
  </si>
  <si>
    <t>Össz. Óra szám:</t>
  </si>
  <si>
    <t>Össz.Túl Óra szám:</t>
  </si>
  <si>
    <t>Szabadság:</t>
  </si>
  <si>
    <t>Maradt:</t>
  </si>
  <si>
    <t>szab.</t>
  </si>
  <si>
    <t>Időbank (nap)</t>
  </si>
  <si>
    <t>ib</t>
  </si>
  <si>
    <t>Időbank (óra)</t>
  </si>
  <si>
    <t>J</t>
  </si>
  <si>
    <t>F</t>
  </si>
  <si>
    <t>M</t>
  </si>
  <si>
    <t>Á</t>
  </si>
  <si>
    <t>JUN</t>
  </si>
  <si>
    <t>JUL</t>
  </si>
  <si>
    <t>A</t>
  </si>
  <si>
    <t>SZ</t>
  </si>
  <si>
    <t>O</t>
  </si>
  <si>
    <t>N</t>
  </si>
  <si>
    <t>D</t>
  </si>
  <si>
    <t>SZABADSÁG: szab.                                  1</t>
  </si>
  <si>
    <t>IDŐBANK: ib                                              2</t>
  </si>
  <si>
    <t>BÉRSZÁMLÁLÓ</t>
  </si>
  <si>
    <t>Ledolgozott óra:</t>
  </si>
  <si>
    <t>Időbank (óra):</t>
  </si>
  <si>
    <t>Szabadság (óra):</t>
  </si>
  <si>
    <t>Túlóra:</t>
  </si>
  <si>
    <t>Munkaóra:</t>
  </si>
  <si>
    <t>Össz. óra szám:</t>
  </si>
  <si>
    <t>Órabér:</t>
  </si>
  <si>
    <t>ft</t>
  </si>
  <si>
    <t>h</t>
  </si>
  <si>
    <t>Brutto:</t>
  </si>
  <si>
    <t>Éjszakai Pótlék:</t>
  </si>
  <si>
    <t>Össz. óra:</t>
  </si>
  <si>
    <t>Munkaszüneti nap (óra):</t>
  </si>
  <si>
    <t>msz</t>
  </si>
  <si>
    <t>Jutalom (ha tudni):</t>
  </si>
  <si>
    <t>Netto:</t>
  </si>
  <si>
    <t>SZJA elöleg</t>
  </si>
  <si>
    <t>Munkaerö-piaci járulék</t>
  </si>
  <si>
    <t>Nyugdijjárulék</t>
  </si>
  <si>
    <t>Pénzbeli egészség járulék</t>
  </si>
  <si>
    <t>Természetbeni egészségbiztositási járulék</t>
  </si>
  <si>
    <t>ADÓ:</t>
  </si>
  <si>
    <t>Munkaszüneti nap: msz                       3</t>
  </si>
  <si>
    <t>Cég Név</t>
  </si>
  <si>
    <t>Levonások (ha van):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</si>
</sst>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sz val="16"/>
      <color theme="4" tint="-0.249977111117893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Protection="1">
      <protection hidden="1"/>
    </xf>
    <xf numFmtId="0" fontId="0" fillId="0" borderId="0" xfId="0" applyProtection="1">
      <protection locked="0" hidden="1"/>
    </xf>
    <xf numFmtId="0" fontId="2" fillId="0" borderId="0" xfId="0" applyFont="1" applyProtection="1">
      <protection hidden="1"/>
    </xf>
    <xf numFmtId="0" fontId="0" fillId="0" borderId="0" xfId="0" applyAlignment="1" applyProtection="1">
      <alignment horizontal="right"/>
      <protection hidden="1"/>
    </xf>
    <xf numFmtId="0" fontId="0" fillId="0" borderId="0" xfId="0" applyProtection="1">
      <protection locked="0"/>
    </xf>
    <xf numFmtId="0" fontId="2" fillId="0" borderId="0" xfId="0" applyFont="1" applyProtection="1"/>
    <xf numFmtId="0" fontId="5" fillId="0" borderId="0" xfId="0" applyFont="1" applyProtection="1"/>
    <xf numFmtId="0" fontId="0" fillId="0" borderId="0" xfId="0" applyProtection="1"/>
    <xf numFmtId="0" fontId="4" fillId="0" borderId="0" xfId="0" applyFont="1" applyProtection="1"/>
    <xf numFmtId="0" fontId="0" fillId="0" borderId="0" xfId="0" applyAlignment="1" applyProtection="1">
      <alignment horizontal="right"/>
      <protection locked="0"/>
    </xf>
    <xf numFmtId="0" fontId="4" fillId="0" borderId="0" xfId="0" applyFont="1" applyAlignment="1" applyProtection="1">
      <alignment horizontal="right"/>
    </xf>
    <xf numFmtId="1" fontId="4" fillId="0" borderId="0" xfId="0" applyNumberFormat="1" applyFont="1" applyProtection="1"/>
    <xf numFmtId="2" fontId="0" fillId="0" borderId="0" xfId="0" applyNumberFormat="1" applyProtection="1"/>
    <xf numFmtId="0" fontId="7" fillId="0" borderId="0" xfId="0" applyFont="1" applyProtection="1"/>
    <xf numFmtId="0" fontId="1" fillId="0" borderId="0" xfId="0" applyFont="1" applyProtection="1"/>
    <xf numFmtId="0" fontId="3" fillId="0" borderId="0" xfId="0" applyFont="1" applyAlignment="1" applyProtection="1">
      <alignment horizontal="right"/>
    </xf>
    <xf numFmtId="0" fontId="0" fillId="0" borderId="0" xfId="0" applyAlignment="1" applyProtection="1">
      <alignment horizontal="left"/>
    </xf>
    <xf numFmtId="0" fontId="6" fillId="0" borderId="0" xfId="0" applyFont="1" applyProtection="1"/>
    <xf numFmtId="2" fontId="0" fillId="0" borderId="0" xfId="0" applyNumberFormat="1" applyProtection="1"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92"/>
  <sheetViews>
    <sheetView topLeftCell="A13" workbookViewId="0">
      <selection activeCell="B12" sqref="B12"/>
    </sheetView>
  </sheetViews>
  <sheetFormatPr defaultRowHeight="15" x14ac:dyDescent="0.25"/>
  <cols>
    <col min="1" max="1" width="32.5703125" customWidth="1"/>
    <col min="2" max="2" width="9" customWidth="1"/>
    <col min="3" max="3" width="10.42578125" customWidth="1"/>
    <col min="4" max="4" width="10.7109375" customWidth="1"/>
    <col min="5" max="5" width="8.42578125" customWidth="1"/>
    <col min="6" max="6" width="8.140625" customWidth="1"/>
    <col min="7" max="7" width="8.28515625" customWidth="1"/>
    <col min="8" max="8" width="7.28515625" customWidth="1"/>
    <col min="9" max="9" width="11.5703125" customWidth="1"/>
    <col min="10" max="10" width="15" customWidth="1"/>
    <col min="11" max="11" width="11.140625" customWidth="1"/>
    <col min="12" max="12" width="13.5703125" customWidth="1"/>
    <col min="13" max="13" width="13.85546875" customWidth="1"/>
    <col min="14" max="14" width="2.140625" customWidth="1"/>
    <col min="15" max="15" width="2.85546875" customWidth="1"/>
    <col min="16" max="16" width="16" customWidth="1"/>
    <col min="17" max="17" width="9" customWidth="1"/>
    <col min="18" max="18" width="5.42578125" customWidth="1"/>
    <col min="19" max="19" width="5.28515625" customWidth="1"/>
    <col min="20" max="20" width="4.85546875" customWidth="1"/>
    <col min="21" max="21" width="4.5703125" customWidth="1"/>
    <col min="22" max="22" width="6.42578125" customWidth="1"/>
    <col min="23" max="23" width="5.7109375" customWidth="1"/>
    <col min="24" max="24" width="4.85546875" customWidth="1"/>
    <col min="25" max="25" width="4" customWidth="1"/>
    <col min="26" max="26" width="3.42578125" customWidth="1"/>
    <col min="27" max="27" width="5.140625" customWidth="1"/>
    <col min="28" max="28" width="5.85546875" customWidth="1"/>
  </cols>
  <sheetData>
    <row r="1" spans="1:39" ht="27" customHeight="1" x14ac:dyDescent="0.45">
      <c r="A1" s="6" t="s">
        <v>58</v>
      </c>
      <c r="B1" s="7" t="s">
        <v>0</v>
      </c>
      <c r="C1" s="7" t="s">
        <v>1</v>
      </c>
      <c r="D1" s="7" t="s">
        <v>2</v>
      </c>
      <c r="E1" s="7" t="s">
        <v>3</v>
      </c>
      <c r="F1" s="7" t="s">
        <v>4</v>
      </c>
      <c r="G1" s="7" t="s">
        <v>5</v>
      </c>
      <c r="H1" s="7" t="s">
        <v>6</v>
      </c>
      <c r="I1" s="7" t="s">
        <v>7</v>
      </c>
      <c r="J1" s="7" t="s">
        <v>8</v>
      </c>
      <c r="K1" s="7" t="s">
        <v>9</v>
      </c>
      <c r="L1" s="7" t="s">
        <v>10</v>
      </c>
      <c r="M1" s="7" t="s">
        <v>11</v>
      </c>
      <c r="N1" s="8"/>
      <c r="O1" s="8"/>
      <c r="P1" s="8"/>
      <c r="Q1" s="1" t="s">
        <v>21</v>
      </c>
      <c r="R1" s="1" t="s">
        <v>22</v>
      </c>
      <c r="S1" s="1" t="s">
        <v>23</v>
      </c>
      <c r="T1" s="1" t="s">
        <v>24</v>
      </c>
      <c r="U1" s="1" t="s">
        <v>23</v>
      </c>
      <c r="V1" s="1" t="s">
        <v>25</v>
      </c>
      <c r="W1" s="1" t="s">
        <v>26</v>
      </c>
      <c r="X1" s="1" t="s">
        <v>27</v>
      </c>
      <c r="Y1" s="1" t="s">
        <v>28</v>
      </c>
      <c r="Z1" s="1" t="s">
        <v>29</v>
      </c>
      <c r="AA1" s="1" t="s">
        <v>30</v>
      </c>
      <c r="AB1" s="1" t="s">
        <v>31</v>
      </c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</row>
    <row r="2" spans="1:39" x14ac:dyDescent="0.25">
      <c r="A2" s="9" t="s">
        <v>32</v>
      </c>
      <c r="B2" s="10" t="s">
        <v>48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1">
        <f>IF(B2=0,0,IF(B2="szab.",0,IF(B2="ib",0,IF(B2="msz",0,B2-8))))</f>
        <v>0</v>
      </c>
      <c r="R2" s="1">
        <f t="shared" ref="R2:AB17" si="0">IF(C2=0,0,IF(C2="szab.",0,IF(C2="ib",0,IF(C2="msz",0,C2-8))))</f>
        <v>0</v>
      </c>
      <c r="S2" s="1">
        <f t="shared" si="0"/>
        <v>0</v>
      </c>
      <c r="T2" s="1">
        <f t="shared" si="0"/>
        <v>0</v>
      </c>
      <c r="U2" s="1">
        <f t="shared" si="0"/>
        <v>0</v>
      </c>
      <c r="V2" s="1">
        <f t="shared" si="0"/>
        <v>0</v>
      </c>
      <c r="W2" s="1">
        <f t="shared" si="0"/>
        <v>0</v>
      </c>
      <c r="X2" s="1">
        <f t="shared" si="0"/>
        <v>0</v>
      </c>
      <c r="Y2" s="1">
        <f t="shared" si="0"/>
        <v>0</v>
      </c>
      <c r="Z2" s="1">
        <f t="shared" si="0"/>
        <v>0</v>
      </c>
      <c r="AA2" s="1">
        <f t="shared" si="0"/>
        <v>0</v>
      </c>
      <c r="AB2" s="1">
        <f t="shared" si="0"/>
        <v>0</v>
      </c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</row>
    <row r="3" spans="1:39" x14ac:dyDescent="0.25">
      <c r="A3" s="9" t="s">
        <v>33</v>
      </c>
      <c r="B3" s="10" t="s">
        <v>17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">
        <f t="shared" ref="Q3:Q32" si="1">IF(B3=0,0,IF(B3="szab.",0,IF(B3="ib",0,IF(B3="msz",0,B3-8))))</f>
        <v>0</v>
      </c>
      <c r="R3" s="1">
        <f t="shared" si="0"/>
        <v>0</v>
      </c>
      <c r="S3" s="1">
        <f t="shared" si="0"/>
        <v>0</v>
      </c>
      <c r="T3" s="1">
        <f t="shared" si="0"/>
        <v>0</v>
      </c>
      <c r="U3" s="1">
        <f t="shared" si="0"/>
        <v>0</v>
      </c>
      <c r="V3" s="1">
        <f t="shared" si="0"/>
        <v>0</v>
      </c>
      <c r="W3" s="1">
        <f t="shared" si="0"/>
        <v>0</v>
      </c>
      <c r="X3" s="1">
        <f t="shared" si="0"/>
        <v>0</v>
      </c>
      <c r="Y3" s="1">
        <f t="shared" si="0"/>
        <v>0</v>
      </c>
      <c r="Z3" s="1">
        <f t="shared" si="0"/>
        <v>0</v>
      </c>
      <c r="AA3" s="1">
        <f t="shared" si="0"/>
        <v>0</v>
      </c>
      <c r="AB3" s="1">
        <f t="shared" si="0"/>
        <v>0</v>
      </c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</row>
    <row r="4" spans="1:39" x14ac:dyDescent="0.25">
      <c r="A4" s="9" t="s">
        <v>57</v>
      </c>
      <c r="B4" s="10" t="s">
        <v>17</v>
      </c>
      <c r="C4" s="10" t="s">
        <v>19</v>
      </c>
      <c r="D4" s="10" t="s">
        <v>19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1">
        <f t="shared" si="1"/>
        <v>0</v>
      </c>
      <c r="R4" s="1">
        <f t="shared" si="0"/>
        <v>0</v>
      </c>
      <c r="S4" s="1">
        <f t="shared" si="0"/>
        <v>0</v>
      </c>
      <c r="T4" s="1">
        <f t="shared" si="0"/>
        <v>0</v>
      </c>
      <c r="U4" s="1">
        <f t="shared" si="0"/>
        <v>0</v>
      </c>
      <c r="V4" s="1">
        <f t="shared" si="0"/>
        <v>0</v>
      </c>
      <c r="W4" s="1">
        <f t="shared" si="0"/>
        <v>0</v>
      </c>
      <c r="X4" s="1">
        <f t="shared" si="0"/>
        <v>0</v>
      </c>
      <c r="Y4" s="1">
        <f t="shared" si="0"/>
        <v>0</v>
      </c>
      <c r="Z4" s="1">
        <f t="shared" si="0"/>
        <v>0</v>
      </c>
      <c r="AA4" s="1">
        <f t="shared" si="0"/>
        <v>0</v>
      </c>
      <c r="AB4" s="1">
        <f t="shared" si="0"/>
        <v>0</v>
      </c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</row>
    <row r="5" spans="1:39" x14ac:dyDescent="0.25">
      <c r="A5" s="9">
        <v>4</v>
      </c>
      <c r="B5" s="10"/>
      <c r="C5" s="10" t="s">
        <v>19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1">
        <f t="shared" si="1"/>
        <v>0</v>
      </c>
      <c r="R5" s="1">
        <f t="shared" si="0"/>
        <v>0</v>
      </c>
      <c r="S5" s="1">
        <f t="shared" si="0"/>
        <v>0</v>
      </c>
      <c r="T5" s="1">
        <f t="shared" si="0"/>
        <v>0</v>
      </c>
      <c r="U5" s="1">
        <f t="shared" si="0"/>
        <v>0</v>
      </c>
      <c r="V5" s="1">
        <f t="shared" si="0"/>
        <v>0</v>
      </c>
      <c r="W5" s="1">
        <f t="shared" si="0"/>
        <v>0</v>
      </c>
      <c r="X5" s="1">
        <f t="shared" si="0"/>
        <v>0</v>
      </c>
      <c r="Y5" s="1">
        <f t="shared" si="0"/>
        <v>0</v>
      </c>
      <c r="Z5" s="1">
        <f t="shared" si="0"/>
        <v>0</v>
      </c>
      <c r="AA5" s="1">
        <f t="shared" si="0"/>
        <v>0</v>
      </c>
      <c r="AB5" s="1">
        <f t="shared" si="0"/>
        <v>0</v>
      </c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</row>
    <row r="6" spans="1:39" x14ac:dyDescent="0.25">
      <c r="A6" s="9">
        <v>5</v>
      </c>
      <c r="B6" s="10"/>
      <c r="C6" s="10" t="s">
        <v>19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1">
        <f t="shared" si="1"/>
        <v>0</v>
      </c>
      <c r="R6" s="1">
        <f t="shared" si="0"/>
        <v>0</v>
      </c>
      <c r="S6" s="1">
        <f t="shared" si="0"/>
        <v>0</v>
      </c>
      <c r="T6" s="1">
        <f t="shared" si="0"/>
        <v>0</v>
      </c>
      <c r="U6" s="1">
        <f t="shared" si="0"/>
        <v>0</v>
      </c>
      <c r="V6" s="1">
        <f t="shared" si="0"/>
        <v>0</v>
      </c>
      <c r="W6" s="1">
        <f t="shared" si="0"/>
        <v>0</v>
      </c>
      <c r="X6" s="1">
        <f t="shared" si="0"/>
        <v>0</v>
      </c>
      <c r="Y6" s="1">
        <f t="shared" si="0"/>
        <v>0</v>
      </c>
      <c r="Z6" s="1">
        <f t="shared" si="0"/>
        <v>0</v>
      </c>
      <c r="AA6" s="1">
        <f t="shared" si="0"/>
        <v>0</v>
      </c>
      <c r="AB6" s="1">
        <f t="shared" si="0"/>
        <v>0</v>
      </c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</row>
    <row r="7" spans="1:39" x14ac:dyDescent="0.25">
      <c r="A7" s="9">
        <v>6</v>
      </c>
      <c r="B7" s="10">
        <v>12</v>
      </c>
      <c r="C7" s="10" t="s">
        <v>19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1">
        <f t="shared" si="1"/>
        <v>4</v>
      </c>
      <c r="R7" s="1">
        <f t="shared" si="0"/>
        <v>0</v>
      </c>
      <c r="S7" s="1">
        <f t="shared" si="0"/>
        <v>0</v>
      </c>
      <c r="T7" s="1">
        <f t="shared" si="0"/>
        <v>0</v>
      </c>
      <c r="U7" s="1">
        <f t="shared" si="0"/>
        <v>0</v>
      </c>
      <c r="V7" s="1">
        <f t="shared" si="0"/>
        <v>0</v>
      </c>
      <c r="W7" s="1">
        <f t="shared" si="0"/>
        <v>0</v>
      </c>
      <c r="X7" s="1">
        <f t="shared" si="0"/>
        <v>0</v>
      </c>
      <c r="Y7" s="1">
        <f t="shared" si="0"/>
        <v>0</v>
      </c>
      <c r="Z7" s="1">
        <f t="shared" si="0"/>
        <v>0</v>
      </c>
      <c r="AA7" s="1">
        <f t="shared" si="0"/>
        <v>0</v>
      </c>
      <c r="AB7" s="1">
        <f t="shared" si="0"/>
        <v>0</v>
      </c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</row>
    <row r="8" spans="1:39" x14ac:dyDescent="0.25">
      <c r="A8" s="9">
        <v>7</v>
      </c>
      <c r="B8" s="10">
        <v>8</v>
      </c>
      <c r="C8" s="10" t="s">
        <v>19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1">
        <f t="shared" si="1"/>
        <v>0</v>
      </c>
      <c r="R8" s="1">
        <f t="shared" si="0"/>
        <v>0</v>
      </c>
      <c r="S8" s="1">
        <f t="shared" si="0"/>
        <v>0</v>
      </c>
      <c r="T8" s="1">
        <f t="shared" si="0"/>
        <v>0</v>
      </c>
      <c r="U8" s="1">
        <f t="shared" si="0"/>
        <v>0</v>
      </c>
      <c r="V8" s="1">
        <f t="shared" si="0"/>
        <v>0</v>
      </c>
      <c r="W8" s="1">
        <f t="shared" si="0"/>
        <v>0</v>
      </c>
      <c r="X8" s="1">
        <f t="shared" si="0"/>
        <v>0</v>
      </c>
      <c r="Y8" s="1">
        <f t="shared" si="0"/>
        <v>0</v>
      </c>
      <c r="Z8" s="1">
        <f t="shared" si="0"/>
        <v>0</v>
      </c>
      <c r="AA8" s="1">
        <f t="shared" si="0"/>
        <v>0</v>
      </c>
      <c r="AB8" s="1">
        <f t="shared" si="0"/>
        <v>0</v>
      </c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</row>
    <row r="9" spans="1:39" x14ac:dyDescent="0.25">
      <c r="A9" s="9">
        <v>8</v>
      </c>
      <c r="B9" s="10">
        <v>8</v>
      </c>
      <c r="C9" s="10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1">
        <f t="shared" si="1"/>
        <v>0</v>
      </c>
      <c r="R9" s="1">
        <f t="shared" si="0"/>
        <v>0</v>
      </c>
      <c r="S9" s="1">
        <f t="shared" si="0"/>
        <v>0</v>
      </c>
      <c r="T9" s="1">
        <f t="shared" si="0"/>
        <v>0</v>
      </c>
      <c r="U9" s="1">
        <f t="shared" si="0"/>
        <v>0</v>
      </c>
      <c r="V9" s="1">
        <f t="shared" si="0"/>
        <v>0</v>
      </c>
      <c r="W9" s="1">
        <f t="shared" si="0"/>
        <v>0</v>
      </c>
      <c r="X9" s="1">
        <f t="shared" si="0"/>
        <v>0</v>
      </c>
      <c r="Y9" s="1">
        <f t="shared" si="0"/>
        <v>0</v>
      </c>
      <c r="Z9" s="1">
        <f t="shared" si="0"/>
        <v>0</v>
      </c>
      <c r="AA9" s="1">
        <f t="shared" si="0"/>
        <v>0</v>
      </c>
      <c r="AB9" s="1">
        <f t="shared" si="0"/>
        <v>0</v>
      </c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</row>
    <row r="10" spans="1:39" x14ac:dyDescent="0.25">
      <c r="A10" s="9">
        <v>9</v>
      </c>
      <c r="B10" s="10">
        <v>8</v>
      </c>
      <c r="C10" s="10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1">
        <f t="shared" si="1"/>
        <v>0</v>
      </c>
      <c r="R10" s="1">
        <f t="shared" si="0"/>
        <v>0</v>
      </c>
      <c r="S10" s="1">
        <f t="shared" si="0"/>
        <v>0</v>
      </c>
      <c r="T10" s="1">
        <f t="shared" si="0"/>
        <v>0</v>
      </c>
      <c r="U10" s="1">
        <f t="shared" si="0"/>
        <v>0</v>
      </c>
      <c r="V10" s="1">
        <f t="shared" si="0"/>
        <v>0</v>
      </c>
      <c r="W10" s="1">
        <f t="shared" si="0"/>
        <v>0</v>
      </c>
      <c r="X10" s="1">
        <f t="shared" si="0"/>
        <v>0</v>
      </c>
      <c r="Y10" s="1">
        <f t="shared" si="0"/>
        <v>0</v>
      </c>
      <c r="Z10" s="1">
        <f t="shared" si="0"/>
        <v>0</v>
      </c>
      <c r="AA10" s="1">
        <f t="shared" si="0"/>
        <v>0</v>
      </c>
      <c r="AB10" s="1">
        <f t="shared" si="0"/>
        <v>0</v>
      </c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</row>
    <row r="11" spans="1:39" x14ac:dyDescent="0.25">
      <c r="A11" s="9">
        <v>10</v>
      </c>
      <c r="B11" s="10">
        <v>8</v>
      </c>
      <c r="C11" s="10" t="s">
        <v>19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1">
        <f t="shared" si="1"/>
        <v>0</v>
      </c>
      <c r="R11" s="1">
        <f t="shared" si="0"/>
        <v>0</v>
      </c>
      <c r="S11" s="1">
        <f t="shared" si="0"/>
        <v>0</v>
      </c>
      <c r="T11" s="1">
        <f t="shared" si="0"/>
        <v>0</v>
      </c>
      <c r="U11" s="1">
        <f t="shared" si="0"/>
        <v>0</v>
      </c>
      <c r="V11" s="1">
        <f t="shared" si="0"/>
        <v>0</v>
      </c>
      <c r="W11" s="1">
        <f t="shared" si="0"/>
        <v>0</v>
      </c>
      <c r="X11" s="1">
        <f t="shared" si="0"/>
        <v>0</v>
      </c>
      <c r="Y11" s="1">
        <f t="shared" si="0"/>
        <v>0</v>
      </c>
      <c r="Z11" s="1">
        <f t="shared" si="0"/>
        <v>0</v>
      </c>
      <c r="AA11" s="1">
        <f t="shared" si="0"/>
        <v>0</v>
      </c>
      <c r="AB11" s="1">
        <f t="shared" si="0"/>
        <v>0</v>
      </c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</row>
    <row r="12" spans="1:39" x14ac:dyDescent="0.25">
      <c r="A12" s="9">
        <v>11</v>
      </c>
      <c r="B12" s="10"/>
      <c r="C12" s="10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1">
        <f t="shared" si="1"/>
        <v>0</v>
      </c>
      <c r="R12" s="1">
        <f t="shared" si="0"/>
        <v>0</v>
      </c>
      <c r="S12" s="1">
        <f t="shared" si="0"/>
        <v>0</v>
      </c>
      <c r="T12" s="1">
        <f t="shared" si="0"/>
        <v>0</v>
      </c>
      <c r="U12" s="1">
        <f t="shared" si="0"/>
        <v>0</v>
      </c>
      <c r="V12" s="1">
        <f t="shared" si="0"/>
        <v>0</v>
      </c>
      <c r="W12" s="1">
        <f t="shared" si="0"/>
        <v>0</v>
      </c>
      <c r="X12" s="1">
        <f t="shared" si="0"/>
        <v>0</v>
      </c>
      <c r="Y12" s="1">
        <f t="shared" si="0"/>
        <v>0</v>
      </c>
      <c r="Z12" s="1">
        <f t="shared" si="0"/>
        <v>0</v>
      </c>
      <c r="AA12" s="1">
        <f t="shared" si="0"/>
        <v>0</v>
      </c>
      <c r="AB12" s="1">
        <f t="shared" si="0"/>
        <v>0</v>
      </c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</row>
    <row r="13" spans="1:39" x14ac:dyDescent="0.25">
      <c r="A13" s="9">
        <v>12</v>
      </c>
      <c r="B13" s="10"/>
      <c r="C13" s="10" t="s">
        <v>19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1">
        <f t="shared" si="1"/>
        <v>0</v>
      </c>
      <c r="R13" s="1">
        <f t="shared" si="0"/>
        <v>0</v>
      </c>
      <c r="S13" s="1">
        <f t="shared" si="0"/>
        <v>0</v>
      </c>
      <c r="T13" s="1">
        <f t="shared" si="0"/>
        <v>0</v>
      </c>
      <c r="U13" s="1">
        <f t="shared" si="0"/>
        <v>0</v>
      </c>
      <c r="V13" s="1">
        <f t="shared" si="0"/>
        <v>0</v>
      </c>
      <c r="W13" s="1">
        <f t="shared" si="0"/>
        <v>0</v>
      </c>
      <c r="X13" s="1">
        <f t="shared" si="0"/>
        <v>0</v>
      </c>
      <c r="Y13" s="1">
        <f t="shared" si="0"/>
        <v>0</v>
      </c>
      <c r="Z13" s="1">
        <f t="shared" si="0"/>
        <v>0</v>
      </c>
      <c r="AA13" s="1">
        <f t="shared" si="0"/>
        <v>0</v>
      </c>
      <c r="AB13" s="1">
        <f t="shared" si="0"/>
        <v>0</v>
      </c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</row>
    <row r="14" spans="1:39" x14ac:dyDescent="0.25">
      <c r="A14" s="9">
        <v>13</v>
      </c>
      <c r="B14" s="10">
        <v>8</v>
      </c>
      <c r="C14" s="10" t="s">
        <v>19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1">
        <f t="shared" si="1"/>
        <v>0</v>
      </c>
      <c r="R14" s="1">
        <f t="shared" si="0"/>
        <v>0</v>
      </c>
      <c r="S14" s="1">
        <f t="shared" si="0"/>
        <v>0</v>
      </c>
      <c r="T14" s="1">
        <f t="shared" si="0"/>
        <v>0</v>
      </c>
      <c r="U14" s="1">
        <f t="shared" si="0"/>
        <v>0</v>
      </c>
      <c r="V14" s="1">
        <f t="shared" si="0"/>
        <v>0</v>
      </c>
      <c r="W14" s="1">
        <f t="shared" si="0"/>
        <v>0</v>
      </c>
      <c r="X14" s="1">
        <f t="shared" si="0"/>
        <v>0</v>
      </c>
      <c r="Y14" s="1">
        <f t="shared" si="0"/>
        <v>0</v>
      </c>
      <c r="Z14" s="1">
        <f t="shared" si="0"/>
        <v>0</v>
      </c>
      <c r="AA14" s="1">
        <f t="shared" si="0"/>
        <v>0</v>
      </c>
      <c r="AB14" s="1">
        <f t="shared" si="0"/>
        <v>0</v>
      </c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</row>
    <row r="15" spans="1:39" x14ac:dyDescent="0.25">
      <c r="A15" s="9">
        <v>14</v>
      </c>
      <c r="B15" s="10">
        <v>8</v>
      </c>
      <c r="C15" s="10" t="s">
        <v>19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1">
        <f t="shared" si="1"/>
        <v>0</v>
      </c>
      <c r="R15" s="1">
        <f t="shared" si="0"/>
        <v>0</v>
      </c>
      <c r="S15" s="1">
        <f t="shared" si="0"/>
        <v>0</v>
      </c>
      <c r="T15" s="1">
        <f t="shared" si="0"/>
        <v>0</v>
      </c>
      <c r="U15" s="1">
        <f t="shared" si="0"/>
        <v>0</v>
      </c>
      <c r="V15" s="1">
        <f t="shared" si="0"/>
        <v>0</v>
      </c>
      <c r="W15" s="1">
        <f t="shared" si="0"/>
        <v>0</v>
      </c>
      <c r="X15" s="1">
        <f t="shared" si="0"/>
        <v>0</v>
      </c>
      <c r="Y15" s="1">
        <f t="shared" si="0"/>
        <v>0</v>
      </c>
      <c r="Z15" s="1">
        <f t="shared" si="0"/>
        <v>0</v>
      </c>
      <c r="AA15" s="1">
        <f t="shared" si="0"/>
        <v>0</v>
      </c>
      <c r="AB15" s="1">
        <f t="shared" si="0"/>
        <v>0</v>
      </c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</row>
    <row r="16" spans="1:39" x14ac:dyDescent="0.25">
      <c r="A16" s="9">
        <v>15</v>
      </c>
      <c r="B16" s="10" t="s">
        <v>17</v>
      </c>
      <c r="C16" s="10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1">
        <f t="shared" si="1"/>
        <v>0</v>
      </c>
      <c r="R16" s="1">
        <f t="shared" si="0"/>
        <v>0</v>
      </c>
      <c r="S16" s="1">
        <f t="shared" si="0"/>
        <v>0</v>
      </c>
      <c r="T16" s="1">
        <f t="shared" si="0"/>
        <v>0</v>
      </c>
      <c r="U16" s="1">
        <f t="shared" si="0"/>
        <v>0</v>
      </c>
      <c r="V16" s="1">
        <f t="shared" si="0"/>
        <v>0</v>
      </c>
      <c r="W16" s="1">
        <f t="shared" si="0"/>
        <v>0</v>
      </c>
      <c r="X16" s="1">
        <f t="shared" si="0"/>
        <v>0</v>
      </c>
      <c r="Y16" s="1">
        <f t="shared" si="0"/>
        <v>0</v>
      </c>
      <c r="Z16" s="1">
        <f t="shared" si="0"/>
        <v>0</v>
      </c>
      <c r="AA16" s="1">
        <f t="shared" si="0"/>
        <v>0</v>
      </c>
      <c r="AB16" s="1">
        <f t="shared" si="0"/>
        <v>0</v>
      </c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</row>
    <row r="17" spans="1:39" x14ac:dyDescent="0.25">
      <c r="A17" s="9">
        <v>16</v>
      </c>
      <c r="B17" s="10" t="s">
        <v>17</v>
      </c>
      <c r="C17" s="10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1">
        <f t="shared" si="1"/>
        <v>0</v>
      </c>
      <c r="R17" s="1">
        <f t="shared" si="0"/>
        <v>0</v>
      </c>
      <c r="S17" s="1">
        <f t="shared" si="0"/>
        <v>0</v>
      </c>
      <c r="T17" s="1">
        <f t="shared" si="0"/>
        <v>0</v>
      </c>
      <c r="U17" s="1">
        <f t="shared" si="0"/>
        <v>0</v>
      </c>
      <c r="V17" s="1">
        <f t="shared" si="0"/>
        <v>0</v>
      </c>
      <c r="W17" s="1">
        <f t="shared" si="0"/>
        <v>0</v>
      </c>
      <c r="X17" s="1">
        <f t="shared" si="0"/>
        <v>0</v>
      </c>
      <c r="Y17" s="1">
        <f t="shared" si="0"/>
        <v>0</v>
      </c>
      <c r="Z17" s="1">
        <f t="shared" si="0"/>
        <v>0</v>
      </c>
      <c r="AA17" s="1">
        <f t="shared" si="0"/>
        <v>0</v>
      </c>
      <c r="AB17" s="1">
        <f t="shared" si="0"/>
        <v>0</v>
      </c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</row>
    <row r="18" spans="1:39" x14ac:dyDescent="0.25">
      <c r="A18" s="9">
        <v>17</v>
      </c>
      <c r="B18" s="10" t="s">
        <v>17</v>
      </c>
      <c r="C18" s="10" t="s">
        <v>19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1">
        <f t="shared" si="1"/>
        <v>0</v>
      </c>
      <c r="R18" s="1">
        <f t="shared" ref="R18:R32" si="2">IF(C18=0,0,IF(C18="szab.",0,IF(C18="ib",0,IF(C18="msz",0,C18-8))))</f>
        <v>0</v>
      </c>
      <c r="S18" s="1">
        <f t="shared" ref="S18:S32" si="3">IF(D18=0,0,IF(D18="szab.",0,IF(D18="ib",0,IF(D18="msz",0,D18-8))))</f>
        <v>0</v>
      </c>
      <c r="T18" s="1">
        <f t="shared" ref="T18:T32" si="4">IF(E18=0,0,IF(E18="szab.",0,IF(E18="ib",0,IF(E18="msz",0,E18-8))))</f>
        <v>0</v>
      </c>
      <c r="U18" s="1">
        <f t="shared" ref="U18:U32" si="5">IF(F18=0,0,IF(F18="szab.",0,IF(F18="ib",0,IF(F18="msz",0,F18-8))))</f>
        <v>0</v>
      </c>
      <c r="V18" s="1">
        <f t="shared" ref="V18:V32" si="6">IF(G18=0,0,IF(G18="szab.",0,IF(G18="ib",0,IF(G18="msz",0,G18-8))))</f>
        <v>0</v>
      </c>
      <c r="W18" s="1">
        <f t="shared" ref="W18:W32" si="7">IF(H18=0,0,IF(H18="szab.",0,IF(H18="ib",0,IF(H18="msz",0,H18-8))))</f>
        <v>0</v>
      </c>
      <c r="X18" s="1">
        <f t="shared" ref="X18:X32" si="8">IF(I18=0,0,IF(I18="szab.",0,IF(I18="ib",0,IF(I18="msz",0,I18-8))))</f>
        <v>0</v>
      </c>
      <c r="Y18" s="1">
        <f t="shared" ref="Y18:Y32" si="9">IF(J18=0,0,IF(J18="szab.",0,IF(J18="ib",0,IF(J18="msz",0,J18-8))))</f>
        <v>0</v>
      </c>
      <c r="Z18" s="1">
        <f t="shared" ref="Z18:Z32" si="10">IF(K18=0,0,IF(K18="szab.",0,IF(K18="ib",0,IF(K18="msz",0,K18-8))))</f>
        <v>0</v>
      </c>
      <c r="AA18" s="1">
        <f t="shared" ref="AA18:AA32" si="11">IF(L18=0,0,IF(L18="szab.",0,IF(L18="ib",0,IF(L18="msz",0,L18-8))))</f>
        <v>0</v>
      </c>
      <c r="AB18" s="1">
        <f t="shared" ref="AB18:AB32" si="12">IF(M18=0,0,IF(M18="szab.",0,IF(M18="ib",0,IF(M18="msz",0,M18-8))))</f>
        <v>0</v>
      </c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</row>
    <row r="19" spans="1:39" x14ac:dyDescent="0.25">
      <c r="A19" s="9">
        <v>18</v>
      </c>
      <c r="B19" s="10"/>
      <c r="C19" s="10" t="s">
        <v>19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1">
        <f t="shared" si="1"/>
        <v>0</v>
      </c>
      <c r="R19" s="1">
        <f t="shared" si="2"/>
        <v>0</v>
      </c>
      <c r="S19" s="1">
        <f t="shared" si="3"/>
        <v>0</v>
      </c>
      <c r="T19" s="1">
        <f t="shared" si="4"/>
        <v>0</v>
      </c>
      <c r="U19" s="1">
        <f t="shared" si="5"/>
        <v>0</v>
      </c>
      <c r="V19" s="1">
        <f t="shared" si="6"/>
        <v>0</v>
      </c>
      <c r="W19" s="1">
        <f t="shared" si="7"/>
        <v>0</v>
      </c>
      <c r="X19" s="1">
        <f t="shared" si="8"/>
        <v>0</v>
      </c>
      <c r="Y19" s="1">
        <f t="shared" si="9"/>
        <v>0</v>
      </c>
      <c r="Z19" s="1">
        <f t="shared" si="10"/>
        <v>0</v>
      </c>
      <c r="AA19" s="1">
        <f t="shared" si="11"/>
        <v>0</v>
      </c>
      <c r="AB19" s="1">
        <f t="shared" si="12"/>
        <v>0</v>
      </c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</row>
    <row r="20" spans="1:39" x14ac:dyDescent="0.25">
      <c r="A20" s="9">
        <v>19</v>
      </c>
      <c r="B20" s="10"/>
      <c r="C20" s="10" t="s">
        <v>19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1">
        <f t="shared" si="1"/>
        <v>0</v>
      </c>
      <c r="R20" s="1">
        <f t="shared" si="2"/>
        <v>0</v>
      </c>
      <c r="S20" s="1">
        <f t="shared" si="3"/>
        <v>0</v>
      </c>
      <c r="T20" s="1">
        <f t="shared" si="4"/>
        <v>0</v>
      </c>
      <c r="U20" s="1">
        <f t="shared" si="5"/>
        <v>0</v>
      </c>
      <c r="V20" s="1">
        <f t="shared" si="6"/>
        <v>0</v>
      </c>
      <c r="W20" s="1">
        <f t="shared" si="7"/>
        <v>0</v>
      </c>
      <c r="X20" s="1">
        <f t="shared" si="8"/>
        <v>0</v>
      </c>
      <c r="Y20" s="1">
        <f t="shared" si="9"/>
        <v>0</v>
      </c>
      <c r="Z20" s="1">
        <f t="shared" si="10"/>
        <v>0</v>
      </c>
      <c r="AA20" s="1">
        <f t="shared" si="11"/>
        <v>0</v>
      </c>
      <c r="AB20" s="1">
        <f t="shared" si="12"/>
        <v>0</v>
      </c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</row>
    <row r="21" spans="1:39" x14ac:dyDescent="0.25">
      <c r="A21" s="9">
        <v>20</v>
      </c>
      <c r="B21" s="10" t="s">
        <v>17</v>
      </c>
      <c r="C21" s="10" t="s">
        <v>19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1">
        <f t="shared" si="1"/>
        <v>0</v>
      </c>
      <c r="R21" s="1">
        <f t="shared" si="2"/>
        <v>0</v>
      </c>
      <c r="S21" s="1">
        <f t="shared" si="3"/>
        <v>0</v>
      </c>
      <c r="T21" s="1">
        <f t="shared" si="4"/>
        <v>0</v>
      </c>
      <c r="U21" s="1">
        <f t="shared" si="5"/>
        <v>0</v>
      </c>
      <c r="V21" s="1">
        <f t="shared" si="6"/>
        <v>0</v>
      </c>
      <c r="W21" s="1">
        <f t="shared" si="7"/>
        <v>0</v>
      </c>
      <c r="X21" s="1">
        <f t="shared" si="8"/>
        <v>0</v>
      </c>
      <c r="Y21" s="1">
        <f t="shared" si="9"/>
        <v>0</v>
      </c>
      <c r="Z21" s="1">
        <f t="shared" si="10"/>
        <v>0</v>
      </c>
      <c r="AA21" s="1">
        <f t="shared" si="11"/>
        <v>0</v>
      </c>
      <c r="AB21" s="1">
        <f t="shared" si="12"/>
        <v>0</v>
      </c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</row>
    <row r="22" spans="1:39" x14ac:dyDescent="0.25">
      <c r="A22" s="9">
        <v>21</v>
      </c>
      <c r="B22" s="10" t="s">
        <v>17</v>
      </c>
      <c r="C22" s="10" t="s">
        <v>19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1">
        <f t="shared" si="1"/>
        <v>0</v>
      </c>
      <c r="R22" s="1">
        <f t="shared" si="2"/>
        <v>0</v>
      </c>
      <c r="S22" s="1">
        <f t="shared" si="3"/>
        <v>0</v>
      </c>
      <c r="T22" s="1">
        <f t="shared" si="4"/>
        <v>0</v>
      </c>
      <c r="U22" s="1">
        <f t="shared" si="5"/>
        <v>0</v>
      </c>
      <c r="V22" s="1">
        <f t="shared" si="6"/>
        <v>0</v>
      </c>
      <c r="W22" s="1">
        <f t="shared" si="7"/>
        <v>0</v>
      </c>
      <c r="X22" s="1">
        <f t="shared" si="8"/>
        <v>0</v>
      </c>
      <c r="Y22" s="1">
        <f t="shared" si="9"/>
        <v>0</v>
      </c>
      <c r="Z22" s="1">
        <f t="shared" si="10"/>
        <v>0</v>
      </c>
      <c r="AA22" s="1">
        <f t="shared" si="11"/>
        <v>0</v>
      </c>
      <c r="AB22" s="1">
        <f t="shared" si="12"/>
        <v>0</v>
      </c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</row>
    <row r="23" spans="1:39" x14ac:dyDescent="0.25">
      <c r="A23" s="9">
        <v>22</v>
      </c>
      <c r="B23" s="10" t="s">
        <v>17</v>
      </c>
      <c r="C23" s="10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1">
        <f t="shared" si="1"/>
        <v>0</v>
      </c>
      <c r="R23" s="1">
        <f t="shared" si="2"/>
        <v>0</v>
      </c>
      <c r="S23" s="1">
        <f t="shared" si="3"/>
        <v>0</v>
      </c>
      <c r="T23" s="1">
        <f t="shared" si="4"/>
        <v>0</v>
      </c>
      <c r="U23" s="1">
        <f t="shared" si="5"/>
        <v>0</v>
      </c>
      <c r="V23" s="1">
        <f t="shared" si="6"/>
        <v>0</v>
      </c>
      <c r="W23" s="1">
        <f t="shared" si="7"/>
        <v>0</v>
      </c>
      <c r="X23" s="1">
        <f t="shared" si="8"/>
        <v>0</v>
      </c>
      <c r="Y23" s="1">
        <f t="shared" si="9"/>
        <v>0</v>
      </c>
      <c r="Z23" s="1">
        <f t="shared" si="10"/>
        <v>0</v>
      </c>
      <c r="AA23" s="1">
        <f t="shared" si="11"/>
        <v>0</v>
      </c>
      <c r="AB23" s="1">
        <f t="shared" si="12"/>
        <v>0</v>
      </c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</row>
    <row r="24" spans="1:39" x14ac:dyDescent="0.25">
      <c r="A24" s="9">
        <v>23</v>
      </c>
      <c r="B24" s="10" t="s">
        <v>17</v>
      </c>
      <c r="C24" s="10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1">
        <f t="shared" si="1"/>
        <v>0</v>
      </c>
      <c r="R24" s="1">
        <f t="shared" si="2"/>
        <v>0</v>
      </c>
      <c r="S24" s="1">
        <f t="shared" si="3"/>
        <v>0</v>
      </c>
      <c r="T24" s="1">
        <f t="shared" si="4"/>
        <v>0</v>
      </c>
      <c r="U24" s="1">
        <f t="shared" si="5"/>
        <v>0</v>
      </c>
      <c r="V24" s="1">
        <f t="shared" si="6"/>
        <v>0</v>
      </c>
      <c r="W24" s="1">
        <f t="shared" si="7"/>
        <v>0</v>
      </c>
      <c r="X24" s="1">
        <f t="shared" si="8"/>
        <v>0</v>
      </c>
      <c r="Y24" s="1">
        <f t="shared" si="9"/>
        <v>0</v>
      </c>
      <c r="Z24" s="1">
        <f t="shared" si="10"/>
        <v>0</v>
      </c>
      <c r="AA24" s="1">
        <f t="shared" si="11"/>
        <v>0</v>
      </c>
      <c r="AB24" s="1">
        <f t="shared" si="12"/>
        <v>0</v>
      </c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</row>
    <row r="25" spans="1:39" x14ac:dyDescent="0.25">
      <c r="A25" s="9">
        <v>24</v>
      </c>
      <c r="B25" s="10" t="s">
        <v>17</v>
      </c>
      <c r="C25" s="10" t="s">
        <v>19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1">
        <f t="shared" si="1"/>
        <v>0</v>
      </c>
      <c r="R25" s="1">
        <f t="shared" si="2"/>
        <v>0</v>
      </c>
      <c r="S25" s="1">
        <f t="shared" si="3"/>
        <v>0</v>
      </c>
      <c r="T25" s="1">
        <f t="shared" si="4"/>
        <v>0</v>
      </c>
      <c r="U25" s="1">
        <f t="shared" si="5"/>
        <v>0</v>
      </c>
      <c r="V25" s="1">
        <f t="shared" si="6"/>
        <v>0</v>
      </c>
      <c r="W25" s="1">
        <f t="shared" si="7"/>
        <v>0</v>
      </c>
      <c r="X25" s="1">
        <f t="shared" si="8"/>
        <v>0</v>
      </c>
      <c r="Y25" s="1">
        <f t="shared" si="9"/>
        <v>0</v>
      </c>
      <c r="Z25" s="1">
        <f t="shared" si="10"/>
        <v>0</v>
      </c>
      <c r="AA25" s="1">
        <f t="shared" si="11"/>
        <v>0</v>
      </c>
      <c r="AB25" s="1">
        <f t="shared" si="12"/>
        <v>0</v>
      </c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</row>
    <row r="26" spans="1:39" x14ac:dyDescent="0.25">
      <c r="A26" s="9">
        <v>25</v>
      </c>
      <c r="B26" s="10"/>
      <c r="C26" s="10" t="s">
        <v>19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1">
        <f t="shared" si="1"/>
        <v>0</v>
      </c>
      <c r="R26" s="1">
        <f t="shared" si="2"/>
        <v>0</v>
      </c>
      <c r="S26" s="1">
        <f t="shared" si="3"/>
        <v>0</v>
      </c>
      <c r="T26" s="1">
        <f t="shared" si="4"/>
        <v>0</v>
      </c>
      <c r="U26" s="1">
        <f t="shared" si="5"/>
        <v>0</v>
      </c>
      <c r="V26" s="1">
        <f t="shared" si="6"/>
        <v>0</v>
      </c>
      <c r="W26" s="1">
        <f t="shared" si="7"/>
        <v>0</v>
      </c>
      <c r="X26" s="1">
        <f t="shared" si="8"/>
        <v>0</v>
      </c>
      <c r="Y26" s="1">
        <f t="shared" si="9"/>
        <v>0</v>
      </c>
      <c r="Z26" s="1">
        <f t="shared" si="10"/>
        <v>0</v>
      </c>
      <c r="AA26" s="1">
        <f t="shared" si="11"/>
        <v>0</v>
      </c>
      <c r="AB26" s="1">
        <f t="shared" si="12"/>
        <v>0</v>
      </c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</row>
    <row r="27" spans="1:39" x14ac:dyDescent="0.25">
      <c r="A27" s="9">
        <v>26</v>
      </c>
      <c r="B27" s="10"/>
      <c r="C27" s="10" t="s">
        <v>19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1">
        <f t="shared" si="1"/>
        <v>0</v>
      </c>
      <c r="R27" s="1">
        <f t="shared" si="2"/>
        <v>0</v>
      </c>
      <c r="S27" s="1">
        <f t="shared" si="3"/>
        <v>0</v>
      </c>
      <c r="T27" s="1">
        <f t="shared" si="4"/>
        <v>0</v>
      </c>
      <c r="U27" s="1">
        <f t="shared" si="5"/>
        <v>0</v>
      </c>
      <c r="V27" s="1">
        <f t="shared" si="6"/>
        <v>0</v>
      </c>
      <c r="W27" s="1">
        <f t="shared" si="7"/>
        <v>0</v>
      </c>
      <c r="X27" s="1">
        <f t="shared" si="8"/>
        <v>0</v>
      </c>
      <c r="Y27" s="1">
        <f t="shared" si="9"/>
        <v>0</v>
      </c>
      <c r="Z27" s="1">
        <f t="shared" si="10"/>
        <v>0</v>
      </c>
      <c r="AA27" s="1">
        <f t="shared" si="11"/>
        <v>0</v>
      </c>
      <c r="AB27" s="1">
        <f t="shared" si="12"/>
        <v>0</v>
      </c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</row>
    <row r="28" spans="1:39" x14ac:dyDescent="0.25">
      <c r="A28" s="9">
        <v>27</v>
      </c>
      <c r="B28" s="10" t="s">
        <v>17</v>
      </c>
      <c r="C28" s="10" t="s">
        <v>19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1">
        <f t="shared" si="1"/>
        <v>0</v>
      </c>
      <c r="R28" s="1">
        <f t="shared" si="2"/>
        <v>0</v>
      </c>
      <c r="S28" s="1">
        <f t="shared" si="3"/>
        <v>0</v>
      </c>
      <c r="T28" s="1">
        <f t="shared" si="4"/>
        <v>0</v>
      </c>
      <c r="U28" s="1">
        <f t="shared" si="5"/>
        <v>0</v>
      </c>
      <c r="V28" s="1">
        <f t="shared" si="6"/>
        <v>0</v>
      </c>
      <c r="W28" s="1">
        <f t="shared" si="7"/>
        <v>0</v>
      </c>
      <c r="X28" s="1">
        <f t="shared" si="8"/>
        <v>0</v>
      </c>
      <c r="Y28" s="1">
        <f t="shared" si="9"/>
        <v>0</v>
      </c>
      <c r="Z28" s="1">
        <f t="shared" si="10"/>
        <v>0</v>
      </c>
      <c r="AA28" s="1">
        <f t="shared" si="11"/>
        <v>0</v>
      </c>
      <c r="AB28" s="1">
        <f t="shared" si="12"/>
        <v>0</v>
      </c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</row>
    <row r="29" spans="1:39" x14ac:dyDescent="0.25">
      <c r="A29" s="9">
        <v>28</v>
      </c>
      <c r="B29" s="10" t="s">
        <v>17</v>
      </c>
      <c r="C29" s="5">
        <v>8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1">
        <f t="shared" si="1"/>
        <v>0</v>
      </c>
      <c r="R29" s="1">
        <f t="shared" si="2"/>
        <v>0</v>
      </c>
      <c r="S29" s="1">
        <f t="shared" si="3"/>
        <v>0</v>
      </c>
      <c r="T29" s="1">
        <f t="shared" si="4"/>
        <v>0</v>
      </c>
      <c r="U29" s="1">
        <f t="shared" si="5"/>
        <v>0</v>
      </c>
      <c r="V29" s="1">
        <f t="shared" si="6"/>
        <v>0</v>
      </c>
      <c r="W29" s="1">
        <f t="shared" si="7"/>
        <v>0</v>
      </c>
      <c r="X29" s="1">
        <f t="shared" si="8"/>
        <v>0</v>
      </c>
      <c r="Y29" s="1">
        <f t="shared" si="9"/>
        <v>0</v>
      </c>
      <c r="Z29" s="1">
        <f t="shared" si="10"/>
        <v>0</v>
      </c>
      <c r="AA29" s="1">
        <f t="shared" si="11"/>
        <v>0</v>
      </c>
      <c r="AB29" s="1">
        <f t="shared" si="12"/>
        <v>0</v>
      </c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</row>
    <row r="30" spans="1:39" x14ac:dyDescent="0.25">
      <c r="A30" s="9">
        <v>29</v>
      </c>
      <c r="B30" s="10" t="s">
        <v>17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1">
        <f t="shared" si="1"/>
        <v>0</v>
      </c>
      <c r="R30" s="1">
        <f t="shared" si="2"/>
        <v>0</v>
      </c>
      <c r="S30" s="1">
        <f t="shared" si="3"/>
        <v>0</v>
      </c>
      <c r="T30" s="1">
        <f t="shared" si="4"/>
        <v>0</v>
      </c>
      <c r="U30" s="1">
        <f t="shared" si="5"/>
        <v>0</v>
      </c>
      <c r="V30" s="1">
        <f t="shared" si="6"/>
        <v>0</v>
      </c>
      <c r="W30" s="1">
        <f t="shared" si="7"/>
        <v>0</v>
      </c>
      <c r="X30" s="1">
        <f t="shared" si="8"/>
        <v>0</v>
      </c>
      <c r="Y30" s="1">
        <f t="shared" si="9"/>
        <v>0</v>
      </c>
      <c r="Z30" s="1">
        <f t="shared" si="10"/>
        <v>0</v>
      </c>
      <c r="AA30" s="1">
        <f t="shared" si="11"/>
        <v>0</v>
      </c>
      <c r="AB30" s="1">
        <f t="shared" si="12"/>
        <v>0</v>
      </c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</row>
    <row r="31" spans="1:39" x14ac:dyDescent="0.25">
      <c r="A31" s="9">
        <v>30</v>
      </c>
      <c r="B31" s="10" t="s">
        <v>17</v>
      </c>
      <c r="C31" s="10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1">
        <f t="shared" si="1"/>
        <v>0</v>
      </c>
      <c r="R31" s="1">
        <f t="shared" si="2"/>
        <v>0</v>
      </c>
      <c r="S31" s="1">
        <f t="shared" si="3"/>
        <v>0</v>
      </c>
      <c r="T31" s="1">
        <f t="shared" si="4"/>
        <v>0</v>
      </c>
      <c r="U31" s="1">
        <f t="shared" si="5"/>
        <v>0</v>
      </c>
      <c r="V31" s="1">
        <f t="shared" si="6"/>
        <v>0</v>
      </c>
      <c r="W31" s="1">
        <f t="shared" si="7"/>
        <v>0</v>
      </c>
      <c r="X31" s="1">
        <f t="shared" si="8"/>
        <v>0</v>
      </c>
      <c r="Y31" s="1">
        <f t="shared" si="9"/>
        <v>0</v>
      </c>
      <c r="Z31" s="1">
        <f t="shared" si="10"/>
        <v>0</v>
      </c>
      <c r="AA31" s="1">
        <f t="shared" si="11"/>
        <v>0</v>
      </c>
      <c r="AB31" s="1">
        <f t="shared" si="12"/>
        <v>0</v>
      </c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</row>
    <row r="32" spans="1:39" x14ac:dyDescent="0.25">
      <c r="A32" s="9">
        <v>31</v>
      </c>
      <c r="B32" s="10" t="s">
        <v>17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1">
        <f t="shared" si="1"/>
        <v>0</v>
      </c>
      <c r="R32" s="1">
        <f t="shared" si="2"/>
        <v>0</v>
      </c>
      <c r="S32" s="1">
        <f t="shared" si="3"/>
        <v>0</v>
      </c>
      <c r="T32" s="1">
        <f t="shared" si="4"/>
        <v>0</v>
      </c>
      <c r="U32" s="1">
        <f t="shared" si="5"/>
        <v>0</v>
      </c>
      <c r="V32" s="1">
        <f t="shared" si="6"/>
        <v>0</v>
      </c>
      <c r="W32" s="1">
        <f t="shared" si="7"/>
        <v>0</v>
      </c>
      <c r="X32" s="1">
        <f t="shared" si="8"/>
        <v>0</v>
      </c>
      <c r="Y32" s="1">
        <f t="shared" si="9"/>
        <v>0</v>
      </c>
      <c r="Z32" s="1">
        <f t="shared" si="10"/>
        <v>0</v>
      </c>
      <c r="AA32" s="1">
        <f t="shared" si="11"/>
        <v>0</v>
      </c>
      <c r="AB32" s="1">
        <f t="shared" si="12"/>
        <v>0</v>
      </c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</row>
    <row r="33" spans="1:39" x14ac:dyDescent="0.25">
      <c r="A33" s="11" t="s">
        <v>35</v>
      </c>
      <c r="B33" s="12">
        <f>SUM(B2:B32)</f>
        <v>60</v>
      </c>
      <c r="C33" s="9">
        <f t="shared" ref="C33:M33" si="13">SUM(C2:C32)</f>
        <v>8</v>
      </c>
      <c r="D33" s="9">
        <f t="shared" si="13"/>
        <v>0</v>
      </c>
      <c r="E33" s="9">
        <f t="shared" si="13"/>
        <v>0</v>
      </c>
      <c r="F33" s="9">
        <f t="shared" si="13"/>
        <v>0</v>
      </c>
      <c r="G33" s="9">
        <f t="shared" si="13"/>
        <v>0</v>
      </c>
      <c r="H33" s="9">
        <f t="shared" si="13"/>
        <v>0</v>
      </c>
      <c r="I33" s="9">
        <f t="shared" si="13"/>
        <v>0</v>
      </c>
      <c r="J33" s="9">
        <f t="shared" si="13"/>
        <v>0</v>
      </c>
      <c r="K33" s="9">
        <f t="shared" si="13"/>
        <v>0</v>
      </c>
      <c r="L33" s="9">
        <f t="shared" si="13"/>
        <v>0</v>
      </c>
      <c r="M33" s="9">
        <f t="shared" si="13"/>
        <v>0</v>
      </c>
      <c r="N33" s="8"/>
      <c r="O33" s="8"/>
      <c r="P33" s="8"/>
      <c r="Q33" s="19">
        <f t="shared" ref="Q33:AB33" si="14">SUM(Q2:Q32)</f>
        <v>4</v>
      </c>
      <c r="R33" s="1">
        <f t="shared" si="14"/>
        <v>0</v>
      </c>
      <c r="S33" s="1">
        <f t="shared" si="14"/>
        <v>0</v>
      </c>
      <c r="T33" s="1">
        <f t="shared" si="14"/>
        <v>0</v>
      </c>
      <c r="U33" s="1">
        <f t="shared" si="14"/>
        <v>0</v>
      </c>
      <c r="V33" s="1">
        <f t="shared" si="14"/>
        <v>0</v>
      </c>
      <c r="W33" s="1">
        <f t="shared" si="14"/>
        <v>0</v>
      </c>
      <c r="X33" s="1">
        <f t="shared" si="14"/>
        <v>0</v>
      </c>
      <c r="Y33" s="1">
        <f t="shared" si="14"/>
        <v>0</v>
      </c>
      <c r="Z33" s="1">
        <f t="shared" si="14"/>
        <v>0</v>
      </c>
      <c r="AA33" s="1">
        <f t="shared" si="14"/>
        <v>0</v>
      </c>
      <c r="AB33" s="1">
        <f t="shared" si="14"/>
        <v>0</v>
      </c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</row>
    <row r="34" spans="1:39" x14ac:dyDescent="0.25">
      <c r="A34" s="11" t="s">
        <v>39</v>
      </c>
      <c r="B34" s="12">
        <f>SUM(B33-Q33)</f>
        <v>56</v>
      </c>
      <c r="C34" s="12">
        <f t="shared" ref="C34:M34" si="15">SUM(C33-R33)</f>
        <v>8</v>
      </c>
      <c r="D34" s="12">
        <f t="shared" si="15"/>
        <v>0</v>
      </c>
      <c r="E34" s="12">
        <f t="shared" si="15"/>
        <v>0</v>
      </c>
      <c r="F34" s="12">
        <f t="shared" si="15"/>
        <v>0</v>
      </c>
      <c r="G34" s="12">
        <f t="shared" si="15"/>
        <v>0</v>
      </c>
      <c r="H34" s="12">
        <f t="shared" si="15"/>
        <v>0</v>
      </c>
      <c r="I34" s="12">
        <f t="shared" si="15"/>
        <v>0</v>
      </c>
      <c r="J34" s="12">
        <f t="shared" si="15"/>
        <v>0</v>
      </c>
      <c r="K34" s="12">
        <f t="shared" si="15"/>
        <v>0</v>
      </c>
      <c r="L34" s="12">
        <f t="shared" si="15"/>
        <v>0</v>
      </c>
      <c r="M34" s="12">
        <f t="shared" si="15"/>
        <v>0</v>
      </c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</row>
    <row r="35" spans="1:39" x14ac:dyDescent="0.25">
      <c r="A35" s="11" t="s">
        <v>37</v>
      </c>
      <c r="B35" s="9">
        <f t="shared" ref="B35:M35" si="16">8*COUNTIF(B2:B32,"szab.")</f>
        <v>120</v>
      </c>
      <c r="C35" s="9">
        <f t="shared" si="16"/>
        <v>0</v>
      </c>
      <c r="D35" s="9">
        <f t="shared" si="16"/>
        <v>0</v>
      </c>
      <c r="E35" s="9">
        <f t="shared" si="16"/>
        <v>0</v>
      </c>
      <c r="F35" s="9">
        <f t="shared" si="16"/>
        <v>0</v>
      </c>
      <c r="G35" s="9">
        <f t="shared" si="16"/>
        <v>0</v>
      </c>
      <c r="H35" s="9">
        <f t="shared" si="16"/>
        <v>0</v>
      </c>
      <c r="I35" s="9">
        <f t="shared" si="16"/>
        <v>0</v>
      </c>
      <c r="J35" s="9">
        <f t="shared" si="16"/>
        <v>0</v>
      </c>
      <c r="K35" s="9">
        <f t="shared" si="16"/>
        <v>0</v>
      </c>
      <c r="L35" s="9">
        <f t="shared" si="16"/>
        <v>0</v>
      </c>
      <c r="M35" s="9">
        <f t="shared" si="16"/>
        <v>0</v>
      </c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</row>
    <row r="36" spans="1:39" x14ac:dyDescent="0.25">
      <c r="A36" s="11" t="s">
        <v>36</v>
      </c>
      <c r="B36" s="9">
        <f t="shared" ref="B36:M36" si="17">8*COUNTIF(B2:B32,"ib")</f>
        <v>0</v>
      </c>
      <c r="C36" s="9">
        <f t="shared" si="17"/>
        <v>152</v>
      </c>
      <c r="D36" s="9">
        <f t="shared" si="17"/>
        <v>8</v>
      </c>
      <c r="E36" s="9">
        <f t="shared" si="17"/>
        <v>0</v>
      </c>
      <c r="F36" s="9">
        <f t="shared" si="17"/>
        <v>0</v>
      </c>
      <c r="G36" s="9">
        <f t="shared" si="17"/>
        <v>0</v>
      </c>
      <c r="H36" s="9">
        <f t="shared" si="17"/>
        <v>0</v>
      </c>
      <c r="I36" s="9">
        <f t="shared" si="17"/>
        <v>0</v>
      </c>
      <c r="J36" s="9">
        <f t="shared" si="17"/>
        <v>0</v>
      </c>
      <c r="K36" s="9">
        <f t="shared" si="17"/>
        <v>0</v>
      </c>
      <c r="L36" s="9">
        <f t="shared" si="17"/>
        <v>0</v>
      </c>
      <c r="M36" s="9">
        <f t="shared" si="17"/>
        <v>0</v>
      </c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</row>
    <row r="37" spans="1:39" x14ac:dyDescent="0.25">
      <c r="A37" s="11" t="s">
        <v>40</v>
      </c>
      <c r="B37" s="12">
        <f>SUM(B34+B35+B36+B39)</f>
        <v>184</v>
      </c>
      <c r="C37" s="12">
        <f t="shared" ref="C37:M37" si="18">SUM(C34+C35+C36+C39)</f>
        <v>160</v>
      </c>
      <c r="D37" s="12">
        <f t="shared" si="18"/>
        <v>8</v>
      </c>
      <c r="E37" s="12">
        <f t="shared" si="18"/>
        <v>0</v>
      </c>
      <c r="F37" s="12">
        <f t="shared" si="18"/>
        <v>0</v>
      </c>
      <c r="G37" s="12">
        <f t="shared" si="18"/>
        <v>0</v>
      </c>
      <c r="H37" s="12">
        <f t="shared" si="18"/>
        <v>0</v>
      </c>
      <c r="I37" s="12">
        <f t="shared" si="18"/>
        <v>0</v>
      </c>
      <c r="J37" s="12">
        <f t="shared" si="18"/>
        <v>0</v>
      </c>
      <c r="K37" s="12">
        <f t="shared" si="18"/>
        <v>0</v>
      </c>
      <c r="L37" s="12">
        <f t="shared" si="18"/>
        <v>0</v>
      </c>
      <c r="M37" s="12">
        <f t="shared" si="18"/>
        <v>0</v>
      </c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</row>
    <row r="38" spans="1:39" x14ac:dyDescent="0.25">
      <c r="A38" s="11" t="s">
        <v>38</v>
      </c>
      <c r="B38" s="12">
        <f t="shared" ref="B38:M38" si="19">SUM(B33-B34)</f>
        <v>4</v>
      </c>
      <c r="C38" s="12">
        <f t="shared" si="19"/>
        <v>0</v>
      </c>
      <c r="D38" s="12">
        <f t="shared" si="19"/>
        <v>0</v>
      </c>
      <c r="E38" s="12">
        <f t="shared" si="19"/>
        <v>0</v>
      </c>
      <c r="F38" s="12">
        <f t="shared" si="19"/>
        <v>0</v>
      </c>
      <c r="G38" s="12">
        <f t="shared" si="19"/>
        <v>0</v>
      </c>
      <c r="H38" s="12">
        <f t="shared" si="19"/>
        <v>0</v>
      </c>
      <c r="I38" s="12">
        <f t="shared" si="19"/>
        <v>0</v>
      </c>
      <c r="J38" s="12">
        <f t="shared" si="19"/>
        <v>0</v>
      </c>
      <c r="K38" s="12">
        <f t="shared" si="19"/>
        <v>0</v>
      </c>
      <c r="L38" s="12">
        <f t="shared" si="19"/>
        <v>0</v>
      </c>
      <c r="M38" s="12">
        <f t="shared" si="19"/>
        <v>0</v>
      </c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</row>
    <row r="39" spans="1:39" x14ac:dyDescent="0.25">
      <c r="A39" s="11" t="s">
        <v>47</v>
      </c>
      <c r="B39" s="14">
        <f>8*COUNTIF(B2:B32,"msz")</f>
        <v>8</v>
      </c>
      <c r="C39" s="14">
        <f t="shared" ref="C39:M39" si="20">8*COUNTIF(C2:C32,"msz")</f>
        <v>0</v>
      </c>
      <c r="D39" s="14">
        <f t="shared" si="20"/>
        <v>0</v>
      </c>
      <c r="E39" s="14">
        <f t="shared" si="20"/>
        <v>0</v>
      </c>
      <c r="F39" s="14">
        <f t="shared" si="20"/>
        <v>0</v>
      </c>
      <c r="G39" s="14">
        <f t="shared" si="20"/>
        <v>0</v>
      </c>
      <c r="H39" s="14">
        <f t="shared" si="20"/>
        <v>0</v>
      </c>
      <c r="I39" s="14">
        <f t="shared" si="20"/>
        <v>0</v>
      </c>
      <c r="J39" s="14">
        <f t="shared" si="20"/>
        <v>0</v>
      </c>
      <c r="K39" s="14">
        <f t="shared" si="20"/>
        <v>0</v>
      </c>
      <c r="L39" s="14">
        <f t="shared" si="20"/>
        <v>0</v>
      </c>
      <c r="M39" s="14">
        <f t="shared" si="20"/>
        <v>0</v>
      </c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</row>
    <row r="40" spans="1:39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</row>
    <row r="41" spans="1:39" x14ac:dyDescent="0.25">
      <c r="A41" s="15" t="s">
        <v>12</v>
      </c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</row>
    <row r="42" spans="1:39" x14ac:dyDescent="0.25">
      <c r="A42" s="15" t="s">
        <v>13</v>
      </c>
      <c r="B42" s="15">
        <f>SUM(B33:M33)</f>
        <v>68</v>
      </c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</row>
    <row r="43" spans="1:39" x14ac:dyDescent="0.25">
      <c r="A43" s="15" t="s">
        <v>14</v>
      </c>
      <c r="B43" s="13">
        <f>SUM(Q33:AB33)</f>
        <v>4</v>
      </c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</row>
    <row r="44" spans="1:39" x14ac:dyDescent="0.25">
      <c r="A44" s="15" t="s">
        <v>15</v>
      </c>
      <c r="B44" s="5">
        <v>24</v>
      </c>
      <c r="C44" s="16" t="s">
        <v>16</v>
      </c>
      <c r="D44" s="17">
        <f>B44-COUNTIF(B2:M32,"szab.")</f>
        <v>9</v>
      </c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</row>
    <row r="45" spans="1:39" x14ac:dyDescent="0.25">
      <c r="A45" s="15" t="s">
        <v>18</v>
      </c>
      <c r="B45" s="8">
        <f>COUNTIF(B2:M32,"ib")</f>
        <v>20</v>
      </c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</row>
    <row r="46" spans="1:39" x14ac:dyDescent="0.25">
      <c r="A46" s="15" t="s">
        <v>20</v>
      </c>
      <c r="B46" s="18">
        <f>SUM(B45*-8+B43)</f>
        <v>-156</v>
      </c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</row>
    <row r="47" spans="1:39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</row>
    <row r="48" spans="1:39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</row>
    <row r="49" spans="1:39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</row>
    <row r="50" spans="1:39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</row>
    <row r="51" spans="1:39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</row>
    <row r="52" spans="1:39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</row>
    <row r="53" spans="1:39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</row>
    <row r="54" spans="1:39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</row>
    <row r="55" spans="1:39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</row>
    <row r="56" spans="1:39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</row>
    <row r="57" spans="1:39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</row>
    <row r="58" spans="1:39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</row>
    <row r="59" spans="1:39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</row>
    <row r="60" spans="1:39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</row>
    <row r="61" spans="1:39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</row>
    <row r="62" spans="1:39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</row>
    <row r="63" spans="1:39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</row>
    <row r="64" spans="1:39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</row>
    <row r="65" spans="1:39" x14ac:dyDescent="0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</row>
    <row r="66" spans="1:39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</row>
    <row r="67" spans="1:39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</row>
    <row r="68" spans="1:39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</row>
    <row r="69" spans="1:39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</row>
    <row r="70" spans="1:39" x14ac:dyDescent="0.2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</row>
    <row r="71" spans="1:39" x14ac:dyDescent="0.2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</row>
    <row r="72" spans="1:39" x14ac:dyDescent="0.2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</row>
    <row r="73" spans="1:39" x14ac:dyDescent="0.2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</row>
    <row r="74" spans="1:39" x14ac:dyDescent="0.2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</row>
    <row r="75" spans="1:39" x14ac:dyDescent="0.2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</row>
    <row r="76" spans="1:39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</row>
    <row r="77" spans="1:39" x14ac:dyDescent="0.2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</row>
    <row r="78" spans="1:39" x14ac:dyDescent="0.2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</row>
    <row r="79" spans="1:39" x14ac:dyDescent="0.2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</row>
    <row r="80" spans="1:39" x14ac:dyDescent="0.2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</row>
    <row r="81" spans="1:39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</row>
    <row r="82" spans="1:39" x14ac:dyDescent="0.2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</row>
    <row r="83" spans="1:39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</row>
    <row r="84" spans="1:39" x14ac:dyDescent="0.2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</row>
    <row r="85" spans="1:39" x14ac:dyDescent="0.2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</row>
    <row r="86" spans="1:39" x14ac:dyDescent="0.2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</row>
    <row r="87" spans="1:39" x14ac:dyDescent="0.2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</row>
    <row r="88" spans="1:39" x14ac:dyDescent="0.2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</row>
    <row r="89" spans="1:39" x14ac:dyDescent="0.2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</row>
    <row r="90" spans="1:39" x14ac:dyDescent="0.2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</row>
    <row r="91" spans="1:39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</row>
    <row r="92" spans="1:39" x14ac:dyDescent="0.2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tabSelected="1" workbookViewId="0">
      <selection activeCell="B2" sqref="B2"/>
    </sheetView>
  </sheetViews>
  <sheetFormatPr defaultRowHeight="15" x14ac:dyDescent="0.25"/>
  <cols>
    <col min="1" max="1" width="27.85546875" customWidth="1"/>
  </cols>
  <sheetData>
    <row r="1" spans="1:18" ht="32.25" customHeight="1" x14ac:dyDescent="0.45">
      <c r="A1" s="3" t="s">
        <v>34</v>
      </c>
      <c r="B1" s="1"/>
      <c r="C1" s="1"/>
      <c r="D1" s="1"/>
      <c r="E1" s="1"/>
    </row>
    <row r="2" spans="1:18" x14ac:dyDescent="0.25">
      <c r="A2" s="4" t="s">
        <v>41</v>
      </c>
      <c r="B2" s="2">
        <v>1200</v>
      </c>
      <c r="C2" s="1" t="s">
        <v>42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x14ac:dyDescent="0.25">
      <c r="A3" s="4" t="s">
        <v>35</v>
      </c>
      <c r="B3" s="2">
        <v>56</v>
      </c>
      <c r="C3" s="1" t="s">
        <v>43</v>
      </c>
      <c r="D3" s="1">
        <f>SUM(B3*B2)</f>
        <v>67200</v>
      </c>
      <c r="E3" s="1" t="s">
        <v>42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x14ac:dyDescent="0.25">
      <c r="A4" s="4" t="s">
        <v>46</v>
      </c>
      <c r="B4" s="2">
        <v>184</v>
      </c>
      <c r="C4" s="1" t="s">
        <v>43</v>
      </c>
      <c r="D4" s="1">
        <f>SUM(B2*B4)</f>
        <v>220800</v>
      </c>
      <c r="E4" s="1" t="s">
        <v>42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x14ac:dyDescent="0.25">
      <c r="A5" s="4" t="s">
        <v>38</v>
      </c>
      <c r="B5" s="2">
        <v>4</v>
      </c>
      <c r="C5" s="1" t="s">
        <v>43</v>
      </c>
      <c r="D5" s="1">
        <f>SUM(B5*B2*50%+B5*B2)</f>
        <v>7200</v>
      </c>
      <c r="E5" s="1" t="s">
        <v>42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x14ac:dyDescent="0.25">
      <c r="A6" s="4" t="s">
        <v>45</v>
      </c>
      <c r="B6" s="2">
        <v>24</v>
      </c>
      <c r="C6" s="1" t="s">
        <v>43</v>
      </c>
      <c r="D6" s="1">
        <f>SUM(B6*30%*B2)</f>
        <v>8640</v>
      </c>
      <c r="E6" s="1" t="s">
        <v>42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x14ac:dyDescent="0.25">
      <c r="A7" s="4" t="s">
        <v>49</v>
      </c>
      <c r="B7" s="2">
        <v>2500</v>
      </c>
      <c r="C7" s="1" t="s">
        <v>42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x14ac:dyDescent="0.25">
      <c r="A8" s="4" t="s">
        <v>59</v>
      </c>
      <c r="B8" s="5"/>
      <c r="C8" s="1" t="s">
        <v>42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x14ac:dyDescent="0.25">
      <c r="A12" s="4" t="s">
        <v>44</v>
      </c>
      <c r="B12" s="1">
        <f>SUM(D4+D5+D6+D7+B7)</f>
        <v>239140</v>
      </c>
      <c r="C12" s="4" t="s">
        <v>50</v>
      </c>
      <c r="D12" s="1">
        <f>SUM(B12-B14-B15-B16-B17-B18-B8)</f>
        <v>176937.00799999997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x14ac:dyDescent="0.25">
      <c r="A13" s="1" t="s">
        <v>56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x14ac:dyDescent="0.25">
      <c r="A14" s="1" t="s">
        <v>51</v>
      </c>
      <c r="B14" s="1">
        <f>SUM((D4+D5+D6*16%)/2*(16%))</f>
        <v>18350.592000000001</v>
      </c>
      <c r="C14" s="1" t="s">
        <v>42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x14ac:dyDescent="0.25">
      <c r="A15" s="1" t="s">
        <v>52</v>
      </c>
      <c r="B15" s="1">
        <f>SUM((D4+D5+D6+B7*16%)*(1.5%))</f>
        <v>3555.6</v>
      </c>
      <c r="C15" s="1" t="s">
        <v>42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x14ac:dyDescent="0.25">
      <c r="A16" s="1" t="s">
        <v>53</v>
      </c>
      <c r="B16" s="1">
        <f>SUM((D4+D5+D6+B7*16%)*(10%))</f>
        <v>23704</v>
      </c>
      <c r="C16" s="1" t="s">
        <v>42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x14ac:dyDescent="0.25">
      <c r="A17" s="1" t="s">
        <v>54</v>
      </c>
      <c r="B17" s="1">
        <f>SUM((D4+D5+D6+B7*16%)*(3%))</f>
        <v>7111.2</v>
      </c>
      <c r="C17" s="1" t="s">
        <v>42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ht="15" customHeight="1" x14ac:dyDescent="0.25">
      <c r="A18" s="1" t="s">
        <v>55</v>
      </c>
      <c r="B18" s="1">
        <f>SUM((D4+D5+D6+B7*16%)*(4%))</f>
        <v>9481.6</v>
      </c>
      <c r="C18" s="1" t="s">
        <v>42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x14ac:dyDescent="0.25">
      <c r="A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x14ac:dyDescent="0.25">
      <c r="A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x14ac:dyDescent="0.25">
      <c r="A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x14ac:dyDescent="0.25">
      <c r="A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x14ac:dyDescent="0.25">
      <c r="A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x14ac:dyDescent="0.25">
      <c r="A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x14ac:dyDescent="0.25">
      <c r="A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x14ac:dyDescent="0.25">
      <c r="A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x14ac:dyDescent="0.25">
      <c r="A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x14ac:dyDescent="0.25">
      <c r="A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x14ac:dyDescent="0.25">
      <c r="A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x14ac:dyDescent="0.25">
      <c r="A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x14ac:dyDescent="0.25">
      <c r="A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x14ac:dyDescent="0.25">
      <c r="A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x14ac:dyDescent="0.25">
      <c r="A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x14ac:dyDescent="0.25">
      <c r="A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x14ac:dyDescent="0.25">
      <c r="A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x14ac:dyDescent="0.25">
      <c r="A37" s="2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x14ac:dyDescent="0.25">
      <c r="A38" s="2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x14ac:dyDescent="0.25">
      <c r="A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x14ac:dyDescent="0.25">
      <c r="A40" s="2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</sheetData>
  <sheetProtection selectLockedCells="1"/>
  <conditionalFormatting sqref="B4:B7 B2">
    <cfRule type="colorScale" priority="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12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D12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Cég</vt:lpstr>
      <vt:lpstr>Bérkalkulátor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Ricsi</dc:creator>
  <cp:lastModifiedBy>Ricsi</cp:lastModifiedBy>
  <dcterms:created xsi:type="dcterms:W3CDTF">2014-02-27T12:10:26Z</dcterms:created>
  <dcterms:modified xsi:type="dcterms:W3CDTF">2014-03-02T20:58:39Z</dcterms:modified>
</cp:coreProperties>
</file>